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uana\Documents\Mesa de trabajo\Juan Chapín\Mercadeo\"/>
    </mc:Choice>
  </mc:AlternateContent>
  <xr:revisionPtr revIDLastSave="0" documentId="13_ncr:1_{041E6862-53A6-4C98-A1AB-2F59516A76D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GRESOS" sheetId="2" r:id="rId1"/>
    <sheet name="GASTOS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I3" i="2"/>
  <c r="D3" i="2"/>
  <c r="N5" i="2"/>
  <c r="K6" i="1"/>
  <c r="K9" i="1"/>
  <c r="K10" i="1"/>
  <c r="K12" i="1"/>
  <c r="K13" i="1"/>
  <c r="K5" i="1"/>
  <c r="D9" i="2"/>
  <c r="E9" i="2" s="1"/>
  <c r="F9" i="2" s="1"/>
  <c r="G9" i="2" s="1"/>
  <c r="H9" i="2" s="1"/>
  <c r="I9" i="2" s="1"/>
  <c r="D5" i="2"/>
  <c r="E5" i="2" s="1"/>
  <c r="G5" i="2" s="1"/>
  <c r="I5" i="2" s="1"/>
  <c r="G7" i="1"/>
  <c r="H7" i="1" s="1"/>
  <c r="I15" i="1"/>
  <c r="F15" i="1"/>
  <c r="F3" i="1" s="1"/>
  <c r="B3" i="2"/>
  <c r="B15" i="1"/>
  <c r="D3" i="1"/>
  <c r="B3" i="1"/>
  <c r="G7" i="2" l="1"/>
  <c r="H7" i="2" s="1"/>
  <c r="I7" i="2" s="1"/>
  <c r="F5" i="2"/>
  <c r="H5" i="2" s="1"/>
  <c r="F6" i="2"/>
  <c r="G6" i="2" s="1"/>
  <c r="H6" i="2" s="1"/>
  <c r="I6" i="2" s="1"/>
  <c r="K9" i="2"/>
  <c r="K15" i="1"/>
  <c r="E3" i="1"/>
  <c r="I7" i="1"/>
  <c r="I3" i="1" s="1"/>
  <c r="H3" i="1"/>
  <c r="G3" i="1"/>
  <c r="K7" i="2" l="1"/>
  <c r="K7" i="1"/>
  <c r="K3" i="1" s="1"/>
  <c r="K2" i="1" s="1"/>
  <c r="N3" i="2" s="1"/>
  <c r="K6" i="2"/>
  <c r="K5" i="2"/>
  <c r="M7" i="2" l="1"/>
  <c r="M6" i="2"/>
  <c r="M9" i="2"/>
  <c r="M5" i="2"/>
  <c r="K3" i="2"/>
</calcChain>
</file>

<file path=xl/sharedStrings.xml><?xml version="1.0" encoding="utf-8"?>
<sst xmlns="http://schemas.openxmlformats.org/spreadsheetml/2006/main" count="40" uniqueCount="34">
  <si>
    <t>juanchapin.com</t>
  </si>
  <si>
    <t>Presupuesto de operación</t>
  </si>
  <si>
    <t>Coordinación general</t>
  </si>
  <si>
    <t>CMM</t>
  </si>
  <si>
    <t>Programador</t>
  </si>
  <si>
    <t xml:space="preserve">Publicidad digital </t>
  </si>
  <si>
    <t>Recursos Web</t>
  </si>
  <si>
    <t>Caricaturista</t>
  </si>
  <si>
    <t>Producción de video</t>
  </si>
  <si>
    <t>Premios</t>
  </si>
  <si>
    <t>Patrocinador oficial</t>
  </si>
  <si>
    <t>PROYECTO WWW.JUANCHAPIN.COM</t>
  </si>
  <si>
    <t>INGRESOS</t>
  </si>
  <si>
    <t>DESCRIPCIÓN</t>
  </si>
  <si>
    <t>SUGERIDO</t>
  </si>
  <si>
    <t>Curso Educación Ciudadana</t>
  </si>
  <si>
    <t>Patrocinador de campaña (Comic)</t>
  </si>
  <si>
    <t>Patrocinador de Juego</t>
  </si>
  <si>
    <t>Proyectado</t>
  </si>
  <si>
    <t>Creación de contenidos personalizados</t>
  </si>
  <si>
    <t>Mes 1</t>
  </si>
  <si>
    <t>Mes 2</t>
  </si>
  <si>
    <t>Mes 3</t>
  </si>
  <si>
    <t>Mes 4</t>
  </si>
  <si>
    <t>Mes 5</t>
  </si>
  <si>
    <t>Mes 6</t>
  </si>
  <si>
    <t>Lanzamiento oficial</t>
  </si>
  <si>
    <t>Total</t>
  </si>
  <si>
    <t>Totales</t>
  </si>
  <si>
    <t>RSE - SROI</t>
  </si>
  <si>
    <t>C / U</t>
  </si>
  <si>
    <t>Usuarios</t>
  </si>
  <si>
    <t>Costo por Usuario</t>
  </si>
  <si>
    <t>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</si>
</sst>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3" fillId="0" borderId="0" xfId="0" applyFont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429-4F08-4896-AFCD-882288B0231B}">
  <dimension ref="A1:N10"/>
  <sheetViews>
    <sheetView workbookViewId="0">
      <selection activeCell="A11" sqref="A11"/>
    </sheetView>
  </sheetViews>
  <sheetFormatPr baseColWidth="10" defaultRowHeight="15" x14ac:dyDescent="0.25"/>
  <cols>
    <col min="1" max="1" width="35.7109375" customWidth="1"/>
    <col min="2" max="2" width="12" bestFit="1" customWidth="1"/>
    <col min="3" max="3" width="3.5703125" customWidth="1"/>
    <col min="4" max="4" width="13.140625" customWidth="1"/>
    <col min="5" max="5" width="12.7109375" customWidth="1"/>
    <col min="6" max="6" width="12.42578125" customWidth="1"/>
    <col min="7" max="7" width="12.7109375" customWidth="1"/>
    <col min="8" max="8" width="13" customWidth="1"/>
    <col min="9" max="9" width="13.28515625" customWidth="1"/>
    <col min="10" max="10" width="2.7109375" customWidth="1"/>
    <col min="11" max="11" width="13" customWidth="1"/>
    <col min="12" max="12" width="3.28515625" customWidth="1"/>
  </cols>
  <sheetData>
    <row r="1" spans="1:14" ht="23.25" x14ac:dyDescent="0.35">
      <c r="A1" s="4" t="s">
        <v>11</v>
      </c>
    </row>
    <row r="2" spans="1:14" x14ac:dyDescent="0.25">
      <c r="A2" s="6" t="s">
        <v>12</v>
      </c>
    </row>
    <row r="3" spans="1:14" x14ac:dyDescent="0.25">
      <c r="B3" s="7">
        <f>SUM(B5:B22)</f>
        <v>11000</v>
      </c>
      <c r="D3" s="7">
        <f>SUM(D5:D10)</f>
        <v>6500</v>
      </c>
      <c r="E3" s="7">
        <f t="shared" ref="E3:I3" si="0">SUM(E5:E10)</f>
        <v>9500</v>
      </c>
      <c r="F3" s="7">
        <f t="shared" si="0"/>
        <v>11000</v>
      </c>
      <c r="G3" s="7">
        <f t="shared" si="0"/>
        <v>11000</v>
      </c>
      <c r="H3" s="7">
        <f t="shared" si="0"/>
        <v>11000</v>
      </c>
      <c r="I3" s="7">
        <f t="shared" si="0"/>
        <v>11000</v>
      </c>
      <c r="J3" s="7"/>
      <c r="K3" s="7">
        <f>SUM(K5:K18)</f>
        <v>60000</v>
      </c>
      <c r="M3" s="1" t="s">
        <v>30</v>
      </c>
      <c r="N3" s="7">
        <f>+GASTOS!K2</f>
        <v>108.27586206896552</v>
      </c>
    </row>
    <row r="4" spans="1:14" x14ac:dyDescent="0.25">
      <c r="A4" t="s">
        <v>13</v>
      </c>
      <c r="B4" s="2" t="s">
        <v>14</v>
      </c>
      <c r="C4" s="1"/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K4" s="2" t="s">
        <v>27</v>
      </c>
      <c r="M4" s="2" t="s">
        <v>29</v>
      </c>
      <c r="N4" s="2" t="s">
        <v>31</v>
      </c>
    </row>
    <row r="5" spans="1:14" x14ac:dyDescent="0.25">
      <c r="A5" t="s">
        <v>10</v>
      </c>
      <c r="B5" s="7">
        <v>5000</v>
      </c>
      <c r="D5" s="7">
        <f t="shared" ref="D5" si="1">+B5</f>
        <v>5000</v>
      </c>
      <c r="E5" s="7">
        <f>+D5</f>
        <v>5000</v>
      </c>
      <c r="F5" s="7">
        <f t="shared" ref="F5" si="2">+D5</f>
        <v>5000</v>
      </c>
      <c r="G5" s="7">
        <f t="shared" ref="G5" si="3">+E5</f>
        <v>5000</v>
      </c>
      <c r="H5" s="7">
        <f t="shared" ref="H5" si="4">+F5</f>
        <v>5000</v>
      </c>
      <c r="I5" s="7">
        <f t="shared" ref="I5" si="5">+G5</f>
        <v>5000</v>
      </c>
      <c r="K5" s="7">
        <f>SUM(D5:J5)</f>
        <v>30000</v>
      </c>
      <c r="M5">
        <f>+(N5*$N$3) / K5</f>
        <v>2.0933333333333333</v>
      </c>
      <c r="N5">
        <f>SUM(N6:N9)</f>
        <v>580</v>
      </c>
    </row>
    <row r="6" spans="1:14" x14ac:dyDescent="0.25">
      <c r="A6" t="s">
        <v>16</v>
      </c>
      <c r="B6" s="7">
        <v>3000</v>
      </c>
      <c r="D6" s="7"/>
      <c r="E6" s="7">
        <v>3000</v>
      </c>
      <c r="F6" s="7">
        <f t="shared" ref="E6:I9" si="6">+E6</f>
        <v>3000</v>
      </c>
      <c r="G6" s="7">
        <f t="shared" si="6"/>
        <v>3000</v>
      </c>
      <c r="H6" s="7">
        <f t="shared" si="6"/>
        <v>3000</v>
      </c>
      <c r="I6" s="7">
        <f t="shared" si="6"/>
        <v>3000</v>
      </c>
      <c r="K6" s="7">
        <f t="shared" ref="K6:K9" si="7">SUM(D6:J6)</f>
        <v>15000</v>
      </c>
      <c r="M6">
        <f>+(N6*$N$3) / K6</f>
        <v>1.8045977011494254</v>
      </c>
      <c r="N6">
        <v>250</v>
      </c>
    </row>
    <row r="7" spans="1:14" x14ac:dyDescent="0.25">
      <c r="A7" t="s">
        <v>17</v>
      </c>
      <c r="B7" s="7">
        <v>1500</v>
      </c>
      <c r="D7" s="7"/>
      <c r="E7" s="7"/>
      <c r="F7" s="7">
        <v>1500</v>
      </c>
      <c r="G7" s="7">
        <f t="shared" si="6"/>
        <v>1500</v>
      </c>
      <c r="H7" s="7">
        <f t="shared" si="6"/>
        <v>1500</v>
      </c>
      <c r="I7" s="7">
        <f t="shared" si="6"/>
        <v>1500</v>
      </c>
      <c r="K7" s="7">
        <f t="shared" si="7"/>
        <v>6000</v>
      </c>
      <c r="M7">
        <f>+(N7*$N$3) / K7</f>
        <v>2.7068965517241379</v>
      </c>
      <c r="N7">
        <v>150</v>
      </c>
    </row>
    <row r="8" spans="1:14" x14ac:dyDescent="0.25">
      <c r="B8" s="7"/>
      <c r="D8" s="7"/>
      <c r="E8" s="7"/>
      <c r="F8" s="7"/>
      <c r="G8" s="7"/>
      <c r="H8" s="7"/>
      <c r="I8" s="7"/>
      <c r="K8" s="7"/>
    </row>
    <row r="9" spans="1:14" x14ac:dyDescent="0.25">
      <c r="A9" t="s">
        <v>15</v>
      </c>
      <c r="B9" s="7">
        <v>1500</v>
      </c>
      <c r="D9" s="7">
        <f>+B9</f>
        <v>1500</v>
      </c>
      <c r="E9" s="7">
        <f t="shared" si="6"/>
        <v>1500</v>
      </c>
      <c r="F9" s="7">
        <f t="shared" si="6"/>
        <v>1500</v>
      </c>
      <c r="G9" s="7">
        <f t="shared" si="6"/>
        <v>1500</v>
      </c>
      <c r="H9" s="7">
        <f t="shared" si="6"/>
        <v>1500</v>
      </c>
      <c r="I9" s="7">
        <f t="shared" si="6"/>
        <v>1500</v>
      </c>
      <c r="K9" s="7">
        <f t="shared" si="7"/>
        <v>9000</v>
      </c>
      <c r="M9">
        <f>+(N9*$N$3) / K9</f>
        <v>2.1655172413793102</v>
      </c>
      <c r="N9">
        <v>180</v>
      </c>
    </row>
    <row r="10" spans="1:14" x14ac:dyDescent="0.25">
      <c r="A10" t="s">
        <v>19</v>
      </c>
      <c r="B10" s="7"/>
      <c r="D10" s="7"/>
      <c r="E10" s="7"/>
      <c r="F10" s="7"/>
      <c r="G10" s="7"/>
      <c r="H10" s="7"/>
      <c r="I10" s="7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D15" sqref="D15"/>
    </sheetView>
  </sheetViews>
  <sheetFormatPr baseColWidth="10" defaultColWidth="9.140625" defaultRowHeight="15" x14ac:dyDescent="0.25"/>
  <cols>
    <col min="1" max="1" width="26.7109375" customWidth="1"/>
    <col min="2" max="2" width="12" bestFit="1" customWidth="1"/>
    <col min="4" max="4" width="11.42578125" customWidth="1"/>
    <col min="5" max="5" width="11.140625" customWidth="1"/>
    <col min="6" max="6" width="11.42578125" customWidth="1"/>
    <col min="7" max="7" width="12.28515625" customWidth="1"/>
    <col min="8" max="8" width="12" customWidth="1"/>
    <col min="9" max="9" width="12.85546875" customWidth="1"/>
    <col min="10" max="10" width="2.7109375" customWidth="1"/>
    <col min="11" max="11" width="13.7109375" customWidth="1"/>
  </cols>
  <sheetData>
    <row r="1" spans="1:12" ht="28.5" x14ac:dyDescent="0.45">
      <c r="A1" s="5" t="s">
        <v>0</v>
      </c>
    </row>
    <row r="2" spans="1:12" x14ac:dyDescent="0.25">
      <c r="A2" s="6" t="s">
        <v>33</v>
      </c>
      <c r="D2" t="s">
        <v>26</v>
      </c>
      <c r="K2" s="7">
        <f>+K3/INGRESOS!N5</f>
        <v>108.27586206896552</v>
      </c>
      <c r="L2" t="s">
        <v>32</v>
      </c>
    </row>
    <row r="3" spans="1:12" x14ac:dyDescent="0.25">
      <c r="A3" t="s">
        <v>1</v>
      </c>
      <c r="B3" s="7">
        <f>SUM(B5:B16)</f>
        <v>26600</v>
      </c>
      <c r="D3" s="7">
        <f>SUM(D5:D16)</f>
        <v>5000</v>
      </c>
      <c r="E3" s="7">
        <f t="shared" ref="E3:K3" si="0">SUM(E5:E16)</f>
        <v>5000</v>
      </c>
      <c r="F3" s="7">
        <f t="shared" si="0"/>
        <v>7000</v>
      </c>
      <c r="G3" s="7">
        <f t="shared" si="0"/>
        <v>13600</v>
      </c>
      <c r="H3" s="7">
        <f t="shared" si="0"/>
        <v>15600</v>
      </c>
      <c r="I3" s="7">
        <f t="shared" si="0"/>
        <v>16600</v>
      </c>
      <c r="K3" s="7">
        <f t="shared" si="0"/>
        <v>62800</v>
      </c>
    </row>
    <row r="4" spans="1:12" x14ac:dyDescent="0.25">
      <c r="B4" s="3" t="s">
        <v>18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1"/>
      <c r="K4" s="2" t="s">
        <v>28</v>
      </c>
    </row>
    <row r="5" spans="1:12" x14ac:dyDescent="0.25">
      <c r="A5" t="s">
        <v>2</v>
      </c>
      <c r="B5" s="7">
        <v>9000</v>
      </c>
      <c r="D5" s="7">
        <v>0</v>
      </c>
      <c r="E5" s="7">
        <v>0</v>
      </c>
      <c r="F5" s="7">
        <v>0</v>
      </c>
      <c r="G5" s="7">
        <v>3000</v>
      </c>
      <c r="H5" s="7">
        <v>4000</v>
      </c>
      <c r="I5" s="7">
        <v>5000</v>
      </c>
      <c r="K5" s="7">
        <f>SUM(D5:J5)</f>
        <v>12000</v>
      </c>
    </row>
    <row r="6" spans="1:12" x14ac:dyDescent="0.25">
      <c r="A6" t="s">
        <v>3</v>
      </c>
      <c r="B6" s="7">
        <v>4200</v>
      </c>
      <c r="D6" s="7">
        <v>2100</v>
      </c>
      <c r="E6" s="7">
        <v>2100</v>
      </c>
      <c r="F6" s="7">
        <v>2100</v>
      </c>
      <c r="G6" s="7">
        <v>4200</v>
      </c>
      <c r="H6" s="7">
        <v>4200</v>
      </c>
      <c r="I6" s="7">
        <v>4200</v>
      </c>
      <c r="K6" s="7">
        <f t="shared" ref="K6:K15" si="1">SUM(D6:J6)</f>
        <v>18900</v>
      </c>
    </row>
    <row r="7" spans="1:12" x14ac:dyDescent="0.25">
      <c r="A7" t="s">
        <v>4</v>
      </c>
      <c r="B7" s="7">
        <v>5000</v>
      </c>
      <c r="D7" s="7">
        <v>0</v>
      </c>
      <c r="E7" s="7">
        <v>0</v>
      </c>
      <c r="F7" s="7">
        <v>0</v>
      </c>
      <c r="G7" s="7">
        <f>+F7</f>
        <v>0</v>
      </c>
      <c r="H7" s="7">
        <f t="shared" ref="H7:I7" si="2">+G7</f>
        <v>0</v>
      </c>
      <c r="I7" s="7">
        <f t="shared" si="2"/>
        <v>0</v>
      </c>
      <c r="K7" s="7">
        <f t="shared" si="1"/>
        <v>0</v>
      </c>
    </row>
    <row r="8" spans="1:12" x14ac:dyDescent="0.25">
      <c r="B8" s="7"/>
      <c r="D8" s="7"/>
      <c r="E8" s="7"/>
      <c r="F8" s="7"/>
      <c r="G8" s="7"/>
      <c r="H8" s="7"/>
      <c r="I8" s="7"/>
      <c r="K8" s="7"/>
    </row>
    <row r="9" spans="1:12" x14ac:dyDescent="0.25">
      <c r="A9" t="s">
        <v>5</v>
      </c>
      <c r="B9" s="7">
        <v>2000</v>
      </c>
      <c r="D9" s="7">
        <v>1000</v>
      </c>
      <c r="E9" s="7">
        <v>1000</v>
      </c>
      <c r="F9" s="7">
        <v>1500</v>
      </c>
      <c r="G9" s="7">
        <v>1500</v>
      </c>
      <c r="H9" s="7">
        <v>2000</v>
      </c>
      <c r="I9" s="7">
        <v>2000</v>
      </c>
      <c r="K9" s="7">
        <f t="shared" si="1"/>
        <v>9000</v>
      </c>
    </row>
    <row r="10" spans="1:12" x14ac:dyDescent="0.25">
      <c r="A10" t="s">
        <v>6</v>
      </c>
      <c r="B10" s="7">
        <v>400</v>
      </c>
      <c r="D10" s="7">
        <v>400</v>
      </c>
      <c r="E10" s="7">
        <v>400</v>
      </c>
      <c r="F10" s="7">
        <v>400</v>
      </c>
      <c r="G10" s="7">
        <v>400</v>
      </c>
      <c r="H10" s="7">
        <v>400</v>
      </c>
      <c r="I10" s="7">
        <v>400</v>
      </c>
      <c r="K10" s="7">
        <f t="shared" si="1"/>
        <v>2400</v>
      </c>
    </row>
    <row r="11" spans="1:12" x14ac:dyDescent="0.25">
      <c r="B11" s="7"/>
      <c r="D11" s="7"/>
      <c r="E11" s="7"/>
      <c r="F11" s="7"/>
      <c r="G11" s="7"/>
      <c r="H11" s="7"/>
      <c r="I11" s="7"/>
      <c r="K11" s="7"/>
    </row>
    <row r="12" spans="1:12" x14ac:dyDescent="0.25">
      <c r="A12" t="s">
        <v>7</v>
      </c>
      <c r="B12" s="7">
        <v>3000</v>
      </c>
      <c r="D12" s="7">
        <v>1000</v>
      </c>
      <c r="E12" s="7">
        <v>1000</v>
      </c>
      <c r="F12" s="7">
        <v>1000</v>
      </c>
      <c r="G12" s="7">
        <v>2000</v>
      </c>
      <c r="H12" s="7">
        <v>2000</v>
      </c>
      <c r="I12" s="7">
        <v>2000</v>
      </c>
      <c r="K12" s="7">
        <f t="shared" si="1"/>
        <v>9000</v>
      </c>
    </row>
    <row r="13" spans="1:12" x14ac:dyDescent="0.25">
      <c r="A13" t="s">
        <v>8</v>
      </c>
      <c r="B13" s="7">
        <v>2000</v>
      </c>
      <c r="D13" s="7">
        <v>0</v>
      </c>
      <c r="E13" s="7">
        <v>0</v>
      </c>
      <c r="F13" s="7">
        <v>1500</v>
      </c>
      <c r="G13" s="7">
        <v>1500</v>
      </c>
      <c r="H13" s="7">
        <v>2000</v>
      </c>
      <c r="I13" s="7">
        <v>2000</v>
      </c>
      <c r="K13" s="7">
        <f t="shared" si="1"/>
        <v>7000</v>
      </c>
    </row>
    <row r="14" spans="1:12" x14ac:dyDescent="0.25">
      <c r="B14" s="7"/>
      <c r="D14" s="7"/>
      <c r="E14" s="7"/>
      <c r="F14" s="7"/>
      <c r="G14" s="7"/>
      <c r="H14" s="7"/>
      <c r="I14" s="7"/>
      <c r="K14" s="7"/>
    </row>
    <row r="15" spans="1:12" x14ac:dyDescent="0.25">
      <c r="A15" t="s">
        <v>9</v>
      </c>
      <c r="B15" s="7">
        <f>10*100</f>
        <v>1000</v>
      </c>
      <c r="D15" s="7">
        <v>500</v>
      </c>
      <c r="E15" s="7">
        <v>500</v>
      </c>
      <c r="F15" s="7">
        <f t="shared" ref="F15:I15" si="3">+D15</f>
        <v>500</v>
      </c>
      <c r="G15" s="7">
        <v>1000</v>
      </c>
      <c r="H15" s="7">
        <v>1000</v>
      </c>
      <c r="I15" s="7">
        <f t="shared" si="3"/>
        <v>1000</v>
      </c>
      <c r="K15" s="7">
        <f t="shared" si="1"/>
        <v>4500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Arturo Perez Oliva</dc:creator>
  <cp:lastModifiedBy>Juan Arturo Perez Oliva</cp:lastModifiedBy>
  <dcterms:created xsi:type="dcterms:W3CDTF">2015-06-05T18:19:34Z</dcterms:created>
  <dcterms:modified xsi:type="dcterms:W3CDTF">2026-05-25T19:14:35Z</dcterms:modified>
</cp:coreProperties>
</file>